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90" yWindow="-165" windowWidth="23310" windowHeight="14685" tabRatio="235"/>
  </bookViews>
  <sheets>
    <sheet name="Arkusz2" sheetId="2" r:id="rId1"/>
  </sheets>
  <definedNames>
    <definedName name="_xlnm.Print_Area" localSheetId="0">Arkusz2!$A$1:$H$40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2" l="1"/>
  <c r="H39" i="2" l="1"/>
  <c r="F29" i="2"/>
  <c r="H29" i="2" s="1"/>
  <c r="F38" i="2" l="1"/>
  <c r="H38" i="2" s="1"/>
  <c r="F37" i="2"/>
  <c r="H37" i="2" s="1"/>
  <c r="F36" i="2"/>
  <c r="H36" i="2" s="1"/>
  <c r="F35" i="2"/>
  <c r="H35" i="2" s="1"/>
  <c r="F34" i="2"/>
  <c r="H34" i="2" s="1"/>
  <c r="F32" i="2"/>
  <c r="F31" i="2"/>
  <c r="H31" i="2" s="1"/>
  <c r="F30" i="2"/>
  <c r="H30" i="2" s="1"/>
  <c r="H32" i="2" l="1"/>
  <c r="C39" i="2"/>
  <c r="F25" i="2" l="1"/>
  <c r="H25" i="2" s="1"/>
  <c r="F15" i="2"/>
  <c r="H15" i="2" s="1"/>
  <c r="F24" i="2"/>
  <c r="H24" i="2" s="1"/>
  <c r="F14" i="2"/>
  <c r="F26" i="2"/>
  <c r="H26" i="2" s="1"/>
  <c r="F16" i="2"/>
  <c r="H16" i="2" s="1"/>
  <c r="H27" i="2"/>
  <c r="F23" i="2"/>
  <c r="H23" i="2" s="1"/>
  <c r="F21" i="2"/>
  <c r="F20" i="2"/>
  <c r="H20" i="2" s="1"/>
  <c r="F19" i="2"/>
  <c r="H19" i="2" s="1"/>
  <c r="F6" i="2"/>
  <c r="H6" i="2" s="1"/>
  <c r="F7" i="2"/>
  <c r="H7" i="2" s="1"/>
  <c r="F8" i="2"/>
  <c r="H8" i="2" s="1"/>
  <c r="F9" i="2"/>
  <c r="H9" i="2" s="1"/>
  <c r="F10" i="2"/>
  <c r="H10" i="2" s="1"/>
  <c r="F12" i="2"/>
  <c r="H12" i="2" s="1"/>
  <c r="F13" i="2"/>
  <c r="H13" i="2" s="1"/>
  <c r="F4" i="2"/>
  <c r="H4" i="2" l="1"/>
  <c r="H21" i="2"/>
  <c r="C27" i="2"/>
  <c r="H14" i="2"/>
  <c r="F5" i="2"/>
  <c r="C17" i="2" s="1"/>
  <c r="H5" i="2" l="1"/>
  <c r="H17" i="2"/>
</calcChain>
</file>

<file path=xl/sharedStrings.xml><?xml version="1.0" encoding="utf-8"?>
<sst xmlns="http://schemas.openxmlformats.org/spreadsheetml/2006/main" count="106" uniqueCount="52">
  <si>
    <t xml:space="preserve">Vat </t>
  </si>
  <si>
    <t xml:space="preserve">Warość brutto </t>
  </si>
  <si>
    <t xml:space="preserve">Wartość netto </t>
  </si>
  <si>
    <t>Zakres rzeczowy</t>
  </si>
  <si>
    <t>Jednostka miary</t>
  </si>
  <si>
    <t>szt.</t>
  </si>
  <si>
    <t>mb</t>
  </si>
  <si>
    <t>kpl.</t>
  </si>
  <si>
    <t>Wykonanie przewodów tłocznych PEHD PE 100PN 16 (SDR11) 180 x 16,4</t>
  </si>
  <si>
    <t>Wykonanie przewodów tłocznych PEHD PE 100PN 16 (SDR11)140 x12,7</t>
  </si>
  <si>
    <t>Wykonanie przewodów tłocznych PEHD PE 100PN 16 (SDR11) 125 x 11,8</t>
  </si>
  <si>
    <t>Wykonanie przewodów tłocznych PEHD PE 100PN 16 (SDR11) 90 x 8,2</t>
  </si>
  <si>
    <t>Wykonanie przewodów tłocznych PEHD PE 100PN 16 (SDR11) 50 x 4,6</t>
  </si>
  <si>
    <t xml:space="preserve">SW studnie węzłowe betonowe ø 2 000mm </t>
  </si>
  <si>
    <t>PG pompownie przydomowe z PE - HD z wyposażeniem i zasilaniem</t>
  </si>
  <si>
    <t>Odtworzenie nawierzchni z kostki brukowej (materiał z rozbiórki)</t>
  </si>
  <si>
    <t>Odtworzenie nawierzchni z tłucznia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</si>
  <si>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</si>
  <si>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Orientacyjna ilość</t>
  </si>
  <si>
    <t xml:space="preserve">Ryczałtowa jedn. cena netto: 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</si>
  <si>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</si>
  <si>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</si>
  <si>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</si>
  <si>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</si>
  <si>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</si>
  <si>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</si>
  <si>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</si>
  <si>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</si>
  <si>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</si>
  <si>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</si>
  <si>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Zadanie 1</t>
  </si>
  <si>
    <t>Zadanie 2</t>
  </si>
  <si>
    <t>10.</t>
  </si>
  <si>
    <t>11.</t>
  </si>
  <si>
    <t>Odtworzenie nawierzchni</t>
  </si>
  <si>
    <t>8.1</t>
  </si>
  <si>
    <t>8.2</t>
  </si>
  <si>
    <t>Roboty towarzyszące</t>
  </si>
  <si>
    <t>kpl</t>
  </si>
  <si>
    <t>Odwodnienie wykopów</t>
  </si>
  <si>
    <t xml:space="preserve">kpl. </t>
  </si>
  <si>
    <t>4.1</t>
  </si>
  <si>
    <t>Zadanie 3</t>
  </si>
  <si>
    <t>Załącznik B</t>
  </si>
  <si>
    <t>5.1</t>
  </si>
  <si>
    <t>5.2</t>
  </si>
  <si>
    <t>Razem zadanie 1</t>
  </si>
  <si>
    <t>Razem zadanie 2</t>
  </si>
  <si>
    <t>Razem zadanie 3</t>
  </si>
  <si>
    <t>Obsługa geodezyjna (geodezja powykonawcza), dokumentacja powykonawcza</t>
  </si>
  <si>
    <t>UWAGA
Wykonawca po wypełnieniu załacznika jest zobowiązany do sprawdzenia poprawnosci formuł.
UWAGA:
Wycenione materiały będą zatwierdzone kartą "ZATWIERDZENIE WYROBU DO STOSOWANIA" przez Inspektora Nadzoru Inwestorskiego, jako osoby reprezentujacej Zamawiającego oraz Dyrektora Zakładu Gospodarki Komunalnej w celu ujednolicenia materiałów i wyposażenia przewidzianego do zabudowania</t>
  </si>
  <si>
    <r>
      <t xml:space="preserve">Wykonanie dokumentacji projektowej wraz z uzgodnieniami i pozwoleniami niezbędnymi do rozpoczecia robót, zgodnie z obowiązujacymi przepisami 
</t>
    </r>
    <r>
      <rPr>
        <sz val="11"/>
        <color rgb="FFFF0000"/>
        <rFont val="Calibri"/>
        <family val="2"/>
        <charset val="238"/>
        <scheme val="minor"/>
      </rPr>
      <t xml:space="preserve">UWAGA
Wartość prac projektowych nie może przekroczyć 5% wartości wszystkich robót budowlano montazowych objętych zakresem Zadania 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</si>
</sst>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43" fontId="0" fillId="0" borderId="0" xfId="3" applyFont="1"/>
    <xf numFmtId="164" fontId="0" fillId="0" borderId="0" xfId="0" applyNumberFormat="1"/>
    <xf numFmtId="0" fontId="0" fillId="0" borderId="0" xfId="0" applyBorder="1"/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3" fontId="0" fillId="0" borderId="1" xfId="3" applyFont="1" applyBorder="1" applyAlignment="1">
      <alignment horizontal="right" wrapText="1"/>
    </xf>
    <xf numFmtId="165" fontId="0" fillId="0" borderId="1" xfId="1" applyNumberFormat="1" applyFont="1" applyBorder="1" applyAlignment="1"/>
    <xf numFmtId="9" fontId="0" fillId="0" borderId="1" xfId="2" applyFont="1" applyBorder="1" applyAlignment="1">
      <alignment horizontal="center"/>
    </xf>
    <xf numFmtId="165" fontId="0" fillId="0" borderId="4" xfId="0" applyNumberFormat="1" applyFont="1" applyBorder="1" applyAlignment="1">
      <alignment horizontal="right"/>
    </xf>
    <xf numFmtId="43" fontId="0" fillId="0" borderId="2" xfId="3" applyFont="1" applyBorder="1" applyAlignment="1">
      <alignment horizontal="right" wrapText="1"/>
    </xf>
    <xf numFmtId="165" fontId="0" fillId="0" borderId="2" xfId="1" applyNumberFormat="1" applyFont="1" applyBorder="1" applyAlignment="1"/>
    <xf numFmtId="9" fontId="3" fillId="0" borderId="16" xfId="2" applyFont="1" applyBorder="1" applyAlignment="1">
      <alignment horizontal="center"/>
    </xf>
    <xf numFmtId="165" fontId="3" fillId="0" borderId="17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43" fontId="0" fillId="0" borderId="11" xfId="3" applyFont="1" applyBorder="1" applyAlignment="1">
      <alignment horizontal="right" wrapText="1"/>
    </xf>
    <xf numFmtId="164" fontId="0" fillId="0" borderId="11" xfId="0" applyNumberFormat="1" applyFont="1" applyBorder="1" applyAlignment="1">
      <alignment wrapText="1"/>
    </xf>
    <xf numFmtId="165" fontId="0" fillId="0" borderId="11" xfId="1" applyNumberFormat="1" applyFont="1" applyBorder="1" applyAlignment="1"/>
    <xf numFmtId="9" fontId="0" fillId="0" borderId="11" xfId="2" applyFont="1" applyBorder="1" applyAlignment="1">
      <alignment horizontal="center"/>
    </xf>
    <xf numFmtId="165" fontId="0" fillId="0" borderId="12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wrapText="1"/>
    </xf>
    <xf numFmtId="0" fontId="0" fillId="0" borderId="19" xfId="0" applyFont="1" applyBorder="1" applyAlignment="1">
      <alignment horizontal="center" wrapText="1"/>
    </xf>
    <xf numFmtId="43" fontId="0" fillId="0" borderId="19" xfId="3" applyFont="1" applyBorder="1" applyAlignment="1">
      <alignment horizontal="right" wrapText="1"/>
    </xf>
    <xf numFmtId="164" fontId="2" fillId="0" borderId="19" xfId="0" applyNumberFormat="1" applyFont="1" applyBorder="1" applyAlignment="1">
      <alignment horizontal="center" wrapText="1"/>
    </xf>
    <xf numFmtId="165" fontId="0" fillId="0" borderId="19" xfId="0" applyNumberFormat="1" applyFont="1" applyBorder="1" applyAlignment="1">
      <alignment horizontal="right"/>
    </xf>
    <xf numFmtId="9" fontId="0" fillId="0" borderId="19" xfId="0" applyNumberFormat="1" applyFont="1" applyBorder="1" applyAlignment="1">
      <alignment horizontal="center"/>
    </xf>
    <xf numFmtId="165" fontId="0" fillId="0" borderId="20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43" fontId="2" fillId="0" borderId="24" xfId="3" applyFont="1" applyBorder="1" applyAlignment="1">
      <alignment vertical="center" wrapText="1"/>
    </xf>
    <xf numFmtId="164" fontId="2" fillId="0" borderId="24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9" fontId="3" fillId="0" borderId="3" xfId="2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43" fontId="0" fillId="0" borderId="1" xfId="3" applyFont="1" applyFill="1" applyBorder="1" applyAlignment="1">
      <alignment horizontal="right" wrapText="1"/>
    </xf>
    <xf numFmtId="164" fontId="0" fillId="0" borderId="1" xfId="0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/>
    <xf numFmtId="9" fontId="0" fillId="0" borderId="1" xfId="2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43" fontId="0" fillId="0" borderId="2" xfId="3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wrapText="1"/>
    </xf>
    <xf numFmtId="165" fontId="0" fillId="0" borderId="2" xfId="1" applyNumberFormat="1" applyFont="1" applyFill="1" applyBorder="1" applyAlignment="1"/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wrapText="1"/>
    </xf>
    <xf numFmtId="43" fontId="0" fillId="0" borderId="11" xfId="3" applyFont="1" applyFill="1" applyBorder="1" applyAlignment="1">
      <alignment horizontal="right" wrapText="1"/>
    </xf>
    <xf numFmtId="164" fontId="0" fillId="0" borderId="11" xfId="0" applyNumberFormat="1" applyFont="1" applyFill="1" applyBorder="1" applyAlignment="1">
      <alignment wrapText="1"/>
    </xf>
    <xf numFmtId="165" fontId="0" fillId="0" borderId="11" xfId="1" applyNumberFormat="1" applyFont="1" applyFill="1" applyBorder="1" applyAlignment="1"/>
    <xf numFmtId="9" fontId="0" fillId="0" borderId="11" xfId="2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2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0" fontId="0" fillId="0" borderId="10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</cellXfs>
  <cellStyles count="4">
    <cellStyle name="Dziesiętny" xfId="3" builtinId="3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Layout" topLeftCell="A27" zoomScaleNormal="100" workbookViewId="0">
      <selection activeCell="C33" sqref="C33:H33"/>
    </sheetView>
  </sheetViews>
  <sheetFormatPr defaultColWidth="1.7109375" defaultRowHeight="15" x14ac:dyDescent="0.25"/>
  <cols>
    <col min="1" max="1" width="7.140625" customWidth="1"/>
    <col min="2" max="2" width="53.28515625" customWidth="1"/>
    <col min="3" max="3" width="11.7109375" customWidth="1"/>
    <col min="4" max="4" width="12.42578125" style="3" bestFit="1" customWidth="1"/>
    <col min="5" max="5" width="14.140625" style="4" customWidth="1"/>
    <col min="6" max="6" width="15" customWidth="1"/>
    <col min="7" max="7" width="9.7109375" customWidth="1"/>
    <col min="8" max="8" width="15" customWidth="1"/>
  </cols>
  <sheetData>
    <row r="1" spans="1:9" ht="19.5" thickBot="1" x14ac:dyDescent="0.35">
      <c r="H1" s="2" t="s">
        <v>43</v>
      </c>
    </row>
    <row r="2" spans="1:9" s="21" customFormat="1" ht="30" customHeight="1" thickBot="1" x14ac:dyDescent="0.3">
      <c r="A2" s="39" t="s">
        <v>20</v>
      </c>
      <c r="B2" s="40" t="s">
        <v>3</v>
      </c>
      <c r="C2" s="40" t="s">
        <v>4</v>
      </c>
      <c r="D2" s="41" t="s">
        <v>18</v>
      </c>
      <c r="E2" s="42" t="s">
        <v>19</v>
      </c>
      <c r="F2" s="40" t="s">
        <v>2</v>
      </c>
      <c r="G2" s="40" t="s">
        <v>0</v>
      </c>
      <c r="H2" s="43" t="s">
        <v>1</v>
      </c>
      <c r="I2" s="20"/>
    </row>
    <row r="3" spans="1:9" s="21" customFormat="1" ht="30" customHeight="1" thickBot="1" x14ac:dyDescent="0.3">
      <c r="A3" s="79" t="s">
        <v>30</v>
      </c>
      <c r="B3" s="80"/>
      <c r="C3" s="80"/>
      <c r="D3" s="80"/>
      <c r="E3" s="80"/>
      <c r="F3" s="80"/>
      <c r="G3" s="80"/>
      <c r="H3" s="81"/>
      <c r="I3" s="20"/>
    </row>
    <row r="4" spans="1:9" ht="30" customHeight="1" x14ac:dyDescent="0.25">
      <c r="A4" s="31" t="s">
        <v>21</v>
      </c>
      <c r="B4" s="32" t="s">
        <v>8</v>
      </c>
      <c r="C4" s="33" t="s">
        <v>6</v>
      </c>
      <c r="D4" s="34">
        <v>1095</v>
      </c>
      <c r="E4" s="35"/>
      <c r="F4" s="36">
        <f>D4*E4</f>
        <v>0</v>
      </c>
      <c r="G4" s="37">
        <v>0.23</v>
      </c>
      <c r="H4" s="38">
        <f>F4+G4*F4</f>
        <v>0</v>
      </c>
      <c r="I4" s="1"/>
    </row>
    <row r="5" spans="1:9" ht="30" customHeight="1" x14ac:dyDescent="0.25">
      <c r="A5" s="22" t="s">
        <v>22</v>
      </c>
      <c r="B5" s="10" t="s">
        <v>9</v>
      </c>
      <c r="C5" s="6" t="s">
        <v>6</v>
      </c>
      <c r="D5" s="12">
        <v>300</v>
      </c>
      <c r="E5" s="11"/>
      <c r="F5" s="13">
        <f>D5*E5</f>
        <v>0</v>
      </c>
      <c r="G5" s="14">
        <v>0.23</v>
      </c>
      <c r="H5" s="15">
        <f t="shared" ref="H5:H12" si="0">F5+G5*F5</f>
        <v>0</v>
      </c>
    </row>
    <row r="6" spans="1:9" ht="30" customHeight="1" x14ac:dyDescent="0.25">
      <c r="A6" s="22" t="s">
        <v>23</v>
      </c>
      <c r="B6" s="10" t="s">
        <v>10</v>
      </c>
      <c r="C6" s="6" t="s">
        <v>6</v>
      </c>
      <c r="D6" s="12">
        <v>892</v>
      </c>
      <c r="E6" s="11"/>
      <c r="F6" s="13">
        <f t="shared" ref="F6:F16" si="1">D6*E6</f>
        <v>0</v>
      </c>
      <c r="G6" s="14">
        <v>0.23</v>
      </c>
      <c r="H6" s="15">
        <f t="shared" si="0"/>
        <v>0</v>
      </c>
    </row>
    <row r="7" spans="1:9" ht="30" customHeight="1" x14ac:dyDescent="0.25">
      <c r="A7" s="22" t="s">
        <v>24</v>
      </c>
      <c r="B7" s="10" t="s">
        <v>11</v>
      </c>
      <c r="C7" s="6" t="s">
        <v>6</v>
      </c>
      <c r="D7" s="12">
        <v>3025</v>
      </c>
      <c r="E7" s="11"/>
      <c r="F7" s="13">
        <f t="shared" si="1"/>
        <v>0</v>
      </c>
      <c r="G7" s="14">
        <v>0.23</v>
      </c>
      <c r="H7" s="15">
        <f t="shared" si="0"/>
        <v>0</v>
      </c>
    </row>
    <row r="8" spans="1:9" ht="30" customHeight="1" x14ac:dyDescent="0.25">
      <c r="A8" s="22" t="s">
        <v>25</v>
      </c>
      <c r="B8" s="10" t="s">
        <v>12</v>
      </c>
      <c r="C8" s="6" t="s">
        <v>6</v>
      </c>
      <c r="D8" s="12">
        <v>2745</v>
      </c>
      <c r="E8" s="11"/>
      <c r="F8" s="13">
        <f t="shared" si="1"/>
        <v>0</v>
      </c>
      <c r="G8" s="14">
        <v>0.23</v>
      </c>
      <c r="H8" s="15">
        <f t="shared" si="0"/>
        <v>0</v>
      </c>
    </row>
    <row r="9" spans="1:9" ht="30" customHeight="1" x14ac:dyDescent="0.25">
      <c r="A9" s="22" t="s">
        <v>26</v>
      </c>
      <c r="B9" s="10" t="s">
        <v>13</v>
      </c>
      <c r="C9" s="6" t="s">
        <v>5</v>
      </c>
      <c r="D9" s="12">
        <v>14</v>
      </c>
      <c r="E9" s="11"/>
      <c r="F9" s="13">
        <f t="shared" si="1"/>
        <v>0</v>
      </c>
      <c r="G9" s="14">
        <v>0.23</v>
      </c>
      <c r="H9" s="15">
        <f t="shared" si="0"/>
        <v>0</v>
      </c>
    </row>
    <row r="10" spans="1:9" ht="30" customHeight="1" x14ac:dyDescent="0.25">
      <c r="A10" s="22" t="s">
        <v>27</v>
      </c>
      <c r="B10" s="10" t="s">
        <v>14</v>
      </c>
      <c r="C10" s="6" t="s">
        <v>5</v>
      </c>
      <c r="D10" s="12">
        <v>103</v>
      </c>
      <c r="E10" s="11"/>
      <c r="F10" s="13">
        <f t="shared" si="1"/>
        <v>0</v>
      </c>
      <c r="G10" s="14">
        <v>0.23</v>
      </c>
      <c r="H10" s="15">
        <f t="shared" si="0"/>
        <v>0</v>
      </c>
    </row>
    <row r="11" spans="1:9" ht="30" customHeight="1" x14ac:dyDescent="0.25">
      <c r="A11" s="22" t="s">
        <v>28</v>
      </c>
      <c r="B11" s="10" t="s">
        <v>34</v>
      </c>
      <c r="C11" s="70"/>
      <c r="D11" s="70"/>
      <c r="E11" s="70"/>
      <c r="F11" s="70"/>
      <c r="G11" s="70"/>
      <c r="H11" s="71"/>
    </row>
    <row r="12" spans="1:9" s="5" customFormat="1" ht="30" customHeight="1" x14ac:dyDescent="0.25">
      <c r="A12" s="22" t="s">
        <v>35</v>
      </c>
      <c r="B12" s="10" t="s">
        <v>16</v>
      </c>
      <c r="C12" s="6" t="s">
        <v>17</v>
      </c>
      <c r="D12" s="12">
        <v>1900</v>
      </c>
      <c r="E12" s="11"/>
      <c r="F12" s="13">
        <f t="shared" si="1"/>
        <v>0</v>
      </c>
      <c r="G12" s="14">
        <v>0.23</v>
      </c>
      <c r="H12" s="15">
        <f t="shared" si="0"/>
        <v>0</v>
      </c>
    </row>
    <row r="13" spans="1:9" ht="30" customHeight="1" x14ac:dyDescent="0.25">
      <c r="A13" s="22" t="s">
        <v>36</v>
      </c>
      <c r="B13" s="10" t="s">
        <v>15</v>
      </c>
      <c r="C13" s="6" t="s">
        <v>17</v>
      </c>
      <c r="D13" s="12">
        <v>140</v>
      </c>
      <c r="E13" s="11"/>
      <c r="F13" s="13">
        <f t="shared" si="1"/>
        <v>0</v>
      </c>
      <c r="G13" s="14">
        <v>0.23</v>
      </c>
      <c r="H13" s="15">
        <f>F13+G16*F13</f>
        <v>0</v>
      </c>
    </row>
    <row r="14" spans="1:9" ht="30" customHeight="1" x14ac:dyDescent="0.25">
      <c r="A14" s="30" t="s">
        <v>29</v>
      </c>
      <c r="B14" s="8" t="s">
        <v>39</v>
      </c>
      <c r="C14" s="7" t="s">
        <v>7</v>
      </c>
      <c r="D14" s="16">
        <v>1</v>
      </c>
      <c r="E14" s="9"/>
      <c r="F14" s="17">
        <f t="shared" si="1"/>
        <v>0</v>
      </c>
      <c r="G14" s="14">
        <v>0.23</v>
      </c>
      <c r="H14" s="15">
        <f>F14+G17*F14</f>
        <v>0</v>
      </c>
    </row>
    <row r="15" spans="1:9" ht="30" customHeight="1" x14ac:dyDescent="0.25">
      <c r="A15" s="30" t="s">
        <v>32</v>
      </c>
      <c r="B15" s="8" t="s">
        <v>49</v>
      </c>
      <c r="C15" s="7" t="s">
        <v>40</v>
      </c>
      <c r="D15" s="16">
        <v>1</v>
      </c>
      <c r="E15" s="9"/>
      <c r="F15" s="17">
        <f t="shared" si="1"/>
        <v>0</v>
      </c>
      <c r="G15" s="14">
        <v>0.23</v>
      </c>
      <c r="H15" s="15">
        <f>F15+G18*F15</f>
        <v>0</v>
      </c>
    </row>
    <row r="16" spans="1:9" ht="30" customHeight="1" thickBot="1" x14ac:dyDescent="0.3">
      <c r="A16" s="30" t="s">
        <v>33</v>
      </c>
      <c r="B16" s="23" t="s">
        <v>37</v>
      </c>
      <c r="C16" s="24" t="s">
        <v>38</v>
      </c>
      <c r="D16" s="25">
        <v>1</v>
      </c>
      <c r="E16" s="26"/>
      <c r="F16" s="27">
        <f t="shared" si="1"/>
        <v>0</v>
      </c>
      <c r="G16" s="28">
        <v>0.23</v>
      </c>
      <c r="H16" s="29">
        <f>F16+G17*F16</f>
        <v>0</v>
      </c>
    </row>
    <row r="17" spans="1:8" ht="30" customHeight="1" thickBot="1" x14ac:dyDescent="0.3">
      <c r="A17" s="82" t="s">
        <v>46</v>
      </c>
      <c r="B17" s="83"/>
      <c r="C17" s="84">
        <f>SUM(F4:F16)</f>
        <v>0</v>
      </c>
      <c r="D17" s="85"/>
      <c r="E17" s="85"/>
      <c r="F17" s="86"/>
      <c r="G17" s="44">
        <v>0.23</v>
      </c>
      <c r="H17" s="45">
        <f>C17+C17*G17</f>
        <v>0</v>
      </c>
    </row>
    <row r="18" spans="1:8" ht="30" customHeight="1" thickBot="1" x14ac:dyDescent="0.3">
      <c r="A18" s="79" t="s">
        <v>31</v>
      </c>
      <c r="B18" s="80"/>
      <c r="C18" s="80"/>
      <c r="D18" s="80"/>
      <c r="E18" s="80"/>
      <c r="F18" s="80"/>
      <c r="G18" s="80"/>
      <c r="H18" s="81"/>
    </row>
    <row r="19" spans="1:8" s="55" customFormat="1" ht="30" customHeight="1" thickBot="1" x14ac:dyDescent="0.3">
      <c r="A19" s="47" t="s">
        <v>21</v>
      </c>
      <c r="B19" s="48" t="s">
        <v>11</v>
      </c>
      <c r="C19" s="49" t="s">
        <v>6</v>
      </c>
      <c r="D19" s="50">
        <v>169</v>
      </c>
      <c r="E19" s="51"/>
      <c r="F19" s="52">
        <f t="shared" ref="F19:F26" si="2">D19*E19</f>
        <v>0</v>
      </c>
      <c r="G19" s="53">
        <v>0.23</v>
      </c>
      <c r="H19" s="54">
        <f t="shared" ref="H19:H27" si="3">F19+F19*G19</f>
        <v>0</v>
      </c>
    </row>
    <row r="20" spans="1:8" s="55" customFormat="1" ht="30" customHeight="1" thickBot="1" x14ac:dyDescent="0.3">
      <c r="A20" s="47" t="s">
        <v>22</v>
      </c>
      <c r="B20" s="48" t="s">
        <v>12</v>
      </c>
      <c r="C20" s="49" t="s">
        <v>6</v>
      </c>
      <c r="D20" s="50">
        <v>292</v>
      </c>
      <c r="E20" s="51"/>
      <c r="F20" s="52">
        <f t="shared" si="2"/>
        <v>0</v>
      </c>
      <c r="G20" s="53">
        <v>0.23</v>
      </c>
      <c r="H20" s="54">
        <f t="shared" si="3"/>
        <v>0</v>
      </c>
    </row>
    <row r="21" spans="1:8" s="55" customFormat="1" ht="30" customHeight="1" thickBot="1" x14ac:dyDescent="0.3">
      <c r="A21" s="47" t="s">
        <v>23</v>
      </c>
      <c r="B21" s="48" t="s">
        <v>14</v>
      </c>
      <c r="C21" s="49" t="s">
        <v>5</v>
      </c>
      <c r="D21" s="50">
        <v>8</v>
      </c>
      <c r="E21" s="51"/>
      <c r="F21" s="52">
        <f t="shared" si="2"/>
        <v>0</v>
      </c>
      <c r="G21" s="53">
        <v>0.23</v>
      </c>
      <c r="H21" s="54">
        <f t="shared" si="3"/>
        <v>0</v>
      </c>
    </row>
    <row r="22" spans="1:8" s="55" customFormat="1" ht="30" customHeight="1" thickBot="1" x14ac:dyDescent="0.3">
      <c r="A22" s="47" t="s">
        <v>24</v>
      </c>
      <c r="B22" s="48" t="s">
        <v>34</v>
      </c>
      <c r="C22" s="87"/>
      <c r="D22" s="88"/>
      <c r="E22" s="88"/>
      <c r="F22" s="88"/>
      <c r="G22" s="88"/>
      <c r="H22" s="89"/>
    </row>
    <row r="23" spans="1:8" s="56" customFormat="1" ht="30" customHeight="1" thickBot="1" x14ac:dyDescent="0.3">
      <c r="A23" s="47" t="s">
        <v>41</v>
      </c>
      <c r="B23" s="48" t="s">
        <v>16</v>
      </c>
      <c r="C23" s="49" t="s">
        <v>17</v>
      </c>
      <c r="D23" s="50">
        <v>230</v>
      </c>
      <c r="E23" s="51"/>
      <c r="F23" s="52">
        <f t="shared" si="2"/>
        <v>0</v>
      </c>
      <c r="G23" s="53">
        <v>0.23</v>
      </c>
      <c r="H23" s="54">
        <f t="shared" si="3"/>
        <v>0</v>
      </c>
    </row>
    <row r="24" spans="1:8" s="55" customFormat="1" ht="30" customHeight="1" thickBot="1" x14ac:dyDescent="0.3">
      <c r="A24" s="47" t="s">
        <v>25</v>
      </c>
      <c r="B24" s="57" t="s">
        <v>39</v>
      </c>
      <c r="C24" s="58" t="s">
        <v>7</v>
      </c>
      <c r="D24" s="59">
        <v>1</v>
      </c>
      <c r="E24" s="60"/>
      <c r="F24" s="61">
        <f t="shared" si="2"/>
        <v>0</v>
      </c>
      <c r="G24" s="53">
        <v>0.23</v>
      </c>
      <c r="H24" s="54">
        <f t="shared" si="3"/>
        <v>0</v>
      </c>
    </row>
    <row r="25" spans="1:8" s="55" customFormat="1" ht="30" customHeight="1" thickBot="1" x14ac:dyDescent="0.3">
      <c r="A25" s="47" t="s">
        <v>26</v>
      </c>
      <c r="B25" s="8" t="s">
        <v>49</v>
      </c>
      <c r="C25" s="58" t="s">
        <v>40</v>
      </c>
      <c r="D25" s="59">
        <v>1</v>
      </c>
      <c r="E25" s="60"/>
      <c r="F25" s="61">
        <f t="shared" ref="F25" si="4">D25*E25</f>
        <v>0</v>
      </c>
      <c r="G25" s="53">
        <v>0.23</v>
      </c>
      <c r="H25" s="54">
        <f t="shared" ref="H25" si="5">F25+F25*G25</f>
        <v>0</v>
      </c>
    </row>
    <row r="26" spans="1:8" s="55" customFormat="1" ht="30" customHeight="1" thickBot="1" x14ac:dyDescent="0.3">
      <c r="A26" s="47" t="s">
        <v>27</v>
      </c>
      <c r="B26" s="62" t="s">
        <v>37</v>
      </c>
      <c r="C26" s="63" t="s">
        <v>38</v>
      </c>
      <c r="D26" s="64">
        <v>1</v>
      </c>
      <c r="E26" s="65"/>
      <c r="F26" s="66">
        <f t="shared" si="2"/>
        <v>0</v>
      </c>
      <c r="G26" s="67">
        <v>0.23</v>
      </c>
      <c r="H26" s="68">
        <f>F26+G27*F26</f>
        <v>0</v>
      </c>
    </row>
    <row r="27" spans="1:8" ht="30" customHeight="1" thickBot="1" x14ac:dyDescent="0.3">
      <c r="A27" s="72" t="s">
        <v>47</v>
      </c>
      <c r="B27" s="73"/>
      <c r="C27" s="74">
        <f>SUM(F19:F26)</f>
        <v>0</v>
      </c>
      <c r="D27" s="75"/>
      <c r="E27" s="75"/>
      <c r="F27" s="76"/>
      <c r="G27" s="18">
        <v>0.23</v>
      </c>
      <c r="H27" s="19">
        <f t="shared" si="3"/>
        <v>0</v>
      </c>
    </row>
    <row r="28" spans="1:8" s="5" customFormat="1" ht="30" customHeight="1" thickBot="1" x14ac:dyDescent="0.3">
      <c r="A28" s="79" t="s">
        <v>42</v>
      </c>
      <c r="B28" s="80"/>
      <c r="C28" s="80"/>
      <c r="D28" s="80"/>
      <c r="E28" s="80"/>
      <c r="F28" s="80"/>
      <c r="G28" s="80"/>
      <c r="H28" s="81"/>
    </row>
    <row r="29" spans="1:8" s="5" customFormat="1" ht="101.25" customHeight="1" x14ac:dyDescent="0.25">
      <c r="A29" s="22" t="s">
        <v>21</v>
      </c>
      <c r="B29" s="69" t="s">
        <v>51</v>
      </c>
      <c r="C29" s="7" t="s">
        <v>7</v>
      </c>
      <c r="D29" s="16">
        <v>1</v>
      </c>
      <c r="E29" s="9"/>
      <c r="F29" s="17">
        <f t="shared" ref="F29" si="6">D29*E29</f>
        <v>0</v>
      </c>
      <c r="G29" s="14">
        <v>0.23</v>
      </c>
      <c r="H29" s="15">
        <f>F29+G32*F29</f>
        <v>0</v>
      </c>
    </row>
    <row r="30" spans="1:8" ht="30" customHeight="1" x14ac:dyDescent="0.25">
      <c r="A30" s="22" t="s">
        <v>22</v>
      </c>
      <c r="B30" s="10" t="s">
        <v>11</v>
      </c>
      <c r="C30" s="46" t="s">
        <v>6</v>
      </c>
      <c r="D30" s="12">
        <v>1764</v>
      </c>
      <c r="E30" s="11"/>
      <c r="F30" s="13">
        <f t="shared" ref="F30:F32" si="7">D30*E30</f>
        <v>0</v>
      </c>
      <c r="G30" s="14">
        <v>0.23</v>
      </c>
      <c r="H30" s="15">
        <f t="shared" ref="H30:H32" si="8">F30+G30*F30</f>
        <v>0</v>
      </c>
    </row>
    <row r="31" spans="1:8" ht="30" customHeight="1" x14ac:dyDescent="0.25">
      <c r="A31" s="22" t="s">
        <v>23</v>
      </c>
      <c r="B31" s="10" t="s">
        <v>12</v>
      </c>
      <c r="C31" s="46" t="s">
        <v>6</v>
      </c>
      <c r="D31" s="12">
        <f>1243+9+9-11</f>
        <v>1250</v>
      </c>
      <c r="E31" s="11"/>
      <c r="F31" s="13">
        <f t="shared" si="7"/>
        <v>0</v>
      </c>
      <c r="G31" s="14">
        <v>0.23</v>
      </c>
      <c r="H31" s="15">
        <f t="shared" si="8"/>
        <v>0</v>
      </c>
    </row>
    <row r="32" spans="1:8" ht="30" customHeight="1" x14ac:dyDescent="0.25">
      <c r="A32" s="22" t="s">
        <v>24</v>
      </c>
      <c r="B32" s="10" t="s">
        <v>14</v>
      </c>
      <c r="C32" s="46" t="s">
        <v>5</v>
      </c>
      <c r="D32" s="12">
        <v>131</v>
      </c>
      <c r="E32" s="11"/>
      <c r="F32" s="13">
        <f t="shared" si="7"/>
        <v>0</v>
      </c>
      <c r="G32" s="14">
        <v>0.23</v>
      </c>
      <c r="H32" s="15">
        <f t="shared" si="8"/>
        <v>0</v>
      </c>
    </row>
    <row r="33" spans="1:8" ht="30" customHeight="1" x14ac:dyDescent="0.25">
      <c r="A33" s="22" t="s">
        <v>25</v>
      </c>
      <c r="B33" s="10" t="s">
        <v>34</v>
      </c>
      <c r="C33" s="70"/>
      <c r="D33" s="70"/>
      <c r="E33" s="70"/>
      <c r="F33" s="70"/>
      <c r="G33" s="70"/>
      <c r="H33" s="71"/>
    </row>
    <row r="34" spans="1:8" ht="30" customHeight="1" x14ac:dyDescent="0.25">
      <c r="A34" s="22" t="s">
        <v>44</v>
      </c>
      <c r="B34" s="10" t="s">
        <v>16</v>
      </c>
      <c r="C34" s="46" t="s">
        <v>17</v>
      </c>
      <c r="D34" s="12">
        <v>500</v>
      </c>
      <c r="E34" s="11"/>
      <c r="F34" s="13">
        <f t="shared" ref="F34:F38" si="9">D34*E34</f>
        <v>0</v>
      </c>
      <c r="G34" s="14">
        <v>0.23</v>
      </c>
      <c r="H34" s="15">
        <f t="shared" ref="H34" si="10">F34+G34*F34</f>
        <v>0</v>
      </c>
    </row>
    <row r="35" spans="1:8" ht="30" customHeight="1" x14ac:dyDescent="0.25">
      <c r="A35" s="22" t="s">
        <v>45</v>
      </c>
      <c r="B35" s="10" t="s">
        <v>15</v>
      </c>
      <c r="C35" s="46" t="s">
        <v>17</v>
      </c>
      <c r="D35" s="12">
        <v>500</v>
      </c>
      <c r="E35" s="11"/>
      <c r="F35" s="13">
        <f t="shared" si="9"/>
        <v>0</v>
      </c>
      <c r="G35" s="14">
        <v>0.23</v>
      </c>
      <c r="H35" s="15">
        <f>F35+G38*F35</f>
        <v>0</v>
      </c>
    </row>
    <row r="36" spans="1:8" ht="30" customHeight="1" x14ac:dyDescent="0.25">
      <c r="A36" s="30" t="s">
        <v>26</v>
      </c>
      <c r="B36" s="8" t="s">
        <v>39</v>
      </c>
      <c r="C36" s="7" t="s">
        <v>7</v>
      </c>
      <c r="D36" s="16">
        <v>1</v>
      </c>
      <c r="E36" s="9"/>
      <c r="F36" s="17">
        <f t="shared" si="9"/>
        <v>0</v>
      </c>
      <c r="G36" s="14">
        <v>0.23</v>
      </c>
      <c r="H36" s="15">
        <f>F36+G39*F36</f>
        <v>0</v>
      </c>
    </row>
    <row r="37" spans="1:8" ht="30" customHeight="1" x14ac:dyDescent="0.25">
      <c r="A37" s="30" t="s">
        <v>27</v>
      </c>
      <c r="B37" s="8" t="s">
        <v>49</v>
      </c>
      <c r="C37" s="7" t="s">
        <v>40</v>
      </c>
      <c r="D37" s="16">
        <v>1</v>
      </c>
      <c r="E37" s="9"/>
      <c r="F37" s="17">
        <f t="shared" si="9"/>
        <v>0</v>
      </c>
      <c r="G37" s="14">
        <v>0.23</v>
      </c>
      <c r="H37" s="15" t="e">
        <f>F37+#REF!*F37</f>
        <v>#REF!</v>
      </c>
    </row>
    <row r="38" spans="1:8" ht="30" customHeight="1" thickBot="1" x14ac:dyDescent="0.3">
      <c r="A38" s="30" t="s">
        <v>28</v>
      </c>
      <c r="B38" s="23" t="s">
        <v>37</v>
      </c>
      <c r="C38" s="24" t="s">
        <v>38</v>
      </c>
      <c r="D38" s="25">
        <v>1</v>
      </c>
      <c r="E38" s="26"/>
      <c r="F38" s="27">
        <f t="shared" si="9"/>
        <v>0</v>
      </c>
      <c r="G38" s="28">
        <v>0.23</v>
      </c>
      <c r="H38" s="29">
        <f>F38+G39*F38</f>
        <v>0</v>
      </c>
    </row>
    <row r="39" spans="1:8" ht="30" customHeight="1" thickBot="1" x14ac:dyDescent="0.3">
      <c r="A39" s="72" t="s">
        <v>48</v>
      </c>
      <c r="B39" s="73"/>
      <c r="C39" s="74">
        <f>SUM(F29:F38)</f>
        <v>0</v>
      </c>
      <c r="D39" s="75"/>
      <c r="E39" s="75"/>
      <c r="F39" s="76"/>
      <c r="G39" s="18">
        <v>0.23</v>
      </c>
      <c r="H39" s="19">
        <f>F39+F39*G39</f>
        <v>0</v>
      </c>
    </row>
    <row r="40" spans="1:8" ht="30" customHeight="1" x14ac:dyDescent="0.25">
      <c r="A40" s="77" t="s">
        <v>50</v>
      </c>
      <c r="B40" s="78"/>
      <c r="C40" s="78"/>
      <c r="D40" s="78"/>
      <c r="E40" s="78"/>
      <c r="F40" s="78"/>
      <c r="G40" s="78"/>
      <c r="H40" s="78"/>
    </row>
    <row r="41" spans="1:8" ht="30" customHeight="1" x14ac:dyDescent="0.25"/>
    <row r="42" spans="1:8" ht="30" customHeight="1" x14ac:dyDescent="0.25"/>
    <row r="43" spans="1:8" ht="30" customHeight="1" x14ac:dyDescent="0.25"/>
    <row r="44" spans="1:8" ht="30" customHeight="1" x14ac:dyDescent="0.25"/>
    <row r="45" spans="1:8" ht="30" customHeight="1" x14ac:dyDescent="0.25"/>
    <row r="46" spans="1:8" ht="30" customHeight="1" x14ac:dyDescent="0.25"/>
    <row r="47" spans="1:8" ht="30" customHeight="1" x14ac:dyDescent="0.25"/>
    <row r="50" ht="93.75" customHeight="1" x14ac:dyDescent="0.25"/>
  </sheetData>
  <mergeCells count="13">
    <mergeCell ref="C33:H33"/>
    <mergeCell ref="A39:B39"/>
    <mergeCell ref="C39:F39"/>
    <mergeCell ref="A40:H40"/>
    <mergeCell ref="A3:H3"/>
    <mergeCell ref="A27:B27"/>
    <mergeCell ref="A18:H18"/>
    <mergeCell ref="A17:B17"/>
    <mergeCell ref="C17:F17"/>
    <mergeCell ref="C11:H11"/>
    <mergeCell ref="C22:H22"/>
    <mergeCell ref="C27:F27"/>
    <mergeCell ref="A28:H28"/>
  </mergeCells>
  <pageMargins left="0.23622047244094491" right="0.23622047244094491" top="1.2204724409448819" bottom="0.74803149606299213" header="0.19685039370078741" footer="0.31496062992125984"/>
  <pageSetup paperSize="9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SzymonW</dc:creator>
  <cp:lastModifiedBy>Katarzyna Kopij</cp:lastModifiedBy>
  <cp:lastPrinted>2021-04-23T07:43:27Z</cp:lastPrinted>
  <dcterms:created xsi:type="dcterms:W3CDTF">2015-09-24T09:49:33Z</dcterms:created>
  <dcterms:modified xsi:type="dcterms:W3CDTF">2021-05-06T11:03:11Z</dcterms:modified>
</cp:coreProperties>
</file>